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88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B27" i="1"/>
  <c r="D27" s="1"/>
  <c r="B26"/>
  <c r="D26" s="1"/>
  <c r="B25"/>
  <c r="D25" s="1"/>
  <c r="B24"/>
  <c r="D24" s="1"/>
  <c r="B23"/>
  <c r="D23" s="1"/>
  <c r="B22"/>
  <c r="D22" s="1"/>
  <c r="B21"/>
  <c r="D21" s="1"/>
  <c r="B20"/>
  <c r="D20" s="1"/>
  <c r="B19"/>
  <c r="D19" s="1"/>
  <c r="C18"/>
  <c r="B18"/>
  <c r="D18" s="1"/>
  <c r="D17"/>
  <c r="B17"/>
  <c r="D16"/>
  <c r="B16"/>
  <c r="D15"/>
  <c r="B15"/>
  <c r="D14"/>
  <c r="B14"/>
  <c r="C13"/>
  <c r="B13"/>
  <c r="B4" s="1"/>
  <c r="C12"/>
  <c r="C4" s="1"/>
  <c r="B12"/>
  <c r="D12" s="1"/>
  <c r="D11"/>
  <c r="B11"/>
  <c r="D10"/>
  <c r="B10"/>
  <c r="D9"/>
  <c r="B9"/>
  <c r="D8"/>
  <c r="B8"/>
  <c r="D7"/>
  <c r="B7"/>
  <c r="D6"/>
  <c r="B6"/>
  <c r="D5"/>
  <c r="B5"/>
  <c r="D13" l="1"/>
  <c r="D4" s="1"/>
</calcChain>
</file>

<file path=xl/comments1.xml><?xml version="1.0" encoding="utf-8"?>
<comments xmlns="http://schemas.openxmlformats.org/spreadsheetml/2006/main">
  <authors>
    <author>隋心</author>
  </authors>
  <commentList>
    <comment ref="C12" authorId="0">
      <text>
        <r>
          <rPr>
            <b/>
            <sz val="9"/>
            <color indexed="81"/>
            <rFont val="宋体"/>
            <family val="3"/>
            <charset val="134"/>
          </rPr>
          <t>隋心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含定额补助</t>
        </r>
      </text>
    </comment>
    <comment ref="C13" authorId="0">
      <text>
        <r>
          <rPr>
            <b/>
            <sz val="9"/>
            <color indexed="81"/>
            <rFont val="宋体"/>
            <family val="3"/>
            <charset val="134"/>
          </rPr>
          <t>隋心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含定额补助</t>
        </r>
      </text>
    </comment>
    <comment ref="C18" authorId="0">
      <text>
        <r>
          <rPr>
            <b/>
            <sz val="9"/>
            <color indexed="81"/>
            <rFont val="宋体"/>
            <family val="3"/>
            <charset val="134"/>
          </rPr>
          <t>隋心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含定额补助</t>
        </r>
      </text>
    </comment>
  </commentList>
</comments>
</file>

<file path=xl/sharedStrings.xml><?xml version="1.0" encoding="utf-8"?>
<sst xmlns="http://schemas.openxmlformats.org/spreadsheetml/2006/main" count="30" uniqueCount="30">
  <si>
    <t>2019年革命老区转移支付预算分配总表</t>
    <phoneticPr fontId="4" type="noConversion"/>
  </si>
  <si>
    <t>单位：万元</t>
    <phoneticPr fontId="7" type="noConversion"/>
  </si>
  <si>
    <r>
      <rPr>
        <b/>
        <sz val="12"/>
        <rFont val="仿宋_GB2312"/>
        <family val="3"/>
        <charset val="134"/>
      </rPr>
      <t>地</t>
    </r>
    <r>
      <rPr>
        <b/>
        <sz val="12"/>
        <rFont val="Times New Roman"/>
        <family val="1"/>
      </rPr>
      <t xml:space="preserve">  </t>
    </r>
    <r>
      <rPr>
        <b/>
        <sz val="12"/>
        <rFont val="仿宋_GB2312"/>
        <family val="3"/>
        <charset val="134"/>
      </rPr>
      <t>区</t>
    </r>
    <phoneticPr fontId="4" type="noConversion"/>
  </si>
  <si>
    <r>
      <rPr>
        <b/>
        <sz val="12"/>
        <rFont val="仿宋_GB2312"/>
        <family val="3"/>
        <charset val="134"/>
      </rPr>
      <t>合计</t>
    </r>
    <phoneticPr fontId="4" type="noConversion"/>
  </si>
  <si>
    <r>
      <rPr>
        <b/>
        <sz val="12"/>
        <rFont val="仿宋_GB2312"/>
        <family val="3"/>
        <charset val="134"/>
      </rPr>
      <t>提前下达</t>
    </r>
    <phoneticPr fontId="7" type="noConversion"/>
  </si>
  <si>
    <r>
      <rPr>
        <b/>
        <sz val="12"/>
        <rFont val="仿宋_GB2312"/>
        <family val="3"/>
        <charset val="134"/>
      </rPr>
      <t>此次下达</t>
    </r>
    <phoneticPr fontId="7" type="noConversion"/>
  </si>
  <si>
    <r>
      <rPr>
        <sz val="12"/>
        <rFont val="仿宋_GB2312"/>
        <family val="3"/>
        <charset val="134"/>
      </rPr>
      <t>河北省</t>
    </r>
    <phoneticPr fontId="13" type="noConversion"/>
  </si>
  <si>
    <r>
      <rPr>
        <sz val="12"/>
        <rFont val="仿宋_GB2312"/>
        <family val="3"/>
        <charset val="134"/>
      </rPr>
      <t>山西省</t>
    </r>
    <phoneticPr fontId="13" type="noConversion"/>
  </si>
  <si>
    <r>
      <rPr>
        <sz val="12"/>
        <rFont val="仿宋_GB2312"/>
        <family val="3"/>
        <charset val="134"/>
      </rPr>
      <t>内蒙古自治区</t>
    </r>
  </si>
  <si>
    <r>
      <rPr>
        <sz val="12"/>
        <rFont val="仿宋_GB2312"/>
        <family val="3"/>
        <charset val="134"/>
      </rPr>
      <t>辽宁省</t>
    </r>
  </si>
  <si>
    <r>
      <rPr>
        <sz val="12"/>
        <rFont val="仿宋_GB2312"/>
        <family val="3"/>
        <charset val="134"/>
      </rPr>
      <t>吉林省</t>
    </r>
  </si>
  <si>
    <r>
      <rPr>
        <sz val="12"/>
        <rFont val="仿宋_GB2312"/>
        <family val="3"/>
        <charset val="134"/>
      </rPr>
      <t>黑龙江省</t>
    </r>
  </si>
  <si>
    <r>
      <rPr>
        <sz val="12"/>
        <rFont val="仿宋_GB2312"/>
        <family val="3"/>
        <charset val="134"/>
      </rPr>
      <t>安徽省</t>
    </r>
    <phoneticPr fontId="13" type="noConversion"/>
  </si>
  <si>
    <r>
      <rPr>
        <sz val="12"/>
        <rFont val="仿宋_GB2312"/>
        <family val="3"/>
        <charset val="134"/>
      </rPr>
      <t>福建省</t>
    </r>
    <phoneticPr fontId="13" type="noConversion"/>
  </si>
  <si>
    <r>
      <rPr>
        <sz val="12"/>
        <rFont val="仿宋_GB2312"/>
        <family val="3"/>
        <charset val="134"/>
      </rPr>
      <t>江西省</t>
    </r>
    <phoneticPr fontId="13" type="noConversion"/>
  </si>
  <si>
    <r>
      <rPr>
        <sz val="12"/>
        <rFont val="仿宋_GB2312"/>
        <family val="3"/>
        <charset val="134"/>
      </rPr>
      <t>山东省</t>
    </r>
    <phoneticPr fontId="13" type="noConversion"/>
  </si>
  <si>
    <r>
      <rPr>
        <sz val="12"/>
        <rFont val="仿宋_GB2312"/>
        <family val="3"/>
        <charset val="134"/>
      </rPr>
      <t>河南省</t>
    </r>
    <phoneticPr fontId="13" type="noConversion"/>
  </si>
  <si>
    <r>
      <rPr>
        <sz val="12"/>
        <rFont val="仿宋_GB2312"/>
        <family val="3"/>
        <charset val="134"/>
      </rPr>
      <t>湖北省</t>
    </r>
    <phoneticPr fontId="13" type="noConversion"/>
  </si>
  <si>
    <r>
      <rPr>
        <sz val="12"/>
        <rFont val="仿宋_GB2312"/>
        <family val="3"/>
        <charset val="134"/>
      </rPr>
      <t>湖南省</t>
    </r>
    <phoneticPr fontId="13" type="noConversion"/>
  </si>
  <si>
    <r>
      <rPr>
        <sz val="12"/>
        <rFont val="仿宋_GB2312"/>
        <family val="3"/>
        <charset val="134"/>
      </rPr>
      <t>广东省</t>
    </r>
    <phoneticPr fontId="13" type="noConversion"/>
  </si>
  <si>
    <r>
      <rPr>
        <sz val="12"/>
        <rFont val="仿宋_GB2312"/>
        <family val="3"/>
        <charset val="134"/>
      </rPr>
      <t>广西壮族自治区</t>
    </r>
    <phoneticPr fontId="4" type="noConversion"/>
  </si>
  <si>
    <r>
      <rPr>
        <sz val="12"/>
        <rFont val="仿宋_GB2312"/>
        <family val="3"/>
        <charset val="134"/>
      </rPr>
      <t>海南省</t>
    </r>
    <phoneticPr fontId="13" type="noConversion"/>
  </si>
  <si>
    <r>
      <rPr>
        <sz val="12"/>
        <rFont val="仿宋_GB2312"/>
        <family val="3"/>
        <charset val="134"/>
      </rPr>
      <t>重庆市</t>
    </r>
    <phoneticPr fontId="4" type="noConversion"/>
  </si>
  <si>
    <r>
      <rPr>
        <sz val="12"/>
        <rFont val="仿宋_GB2312"/>
        <family val="3"/>
        <charset val="134"/>
      </rPr>
      <t>四川省</t>
    </r>
    <phoneticPr fontId="13" type="noConversion"/>
  </si>
  <si>
    <r>
      <rPr>
        <sz val="12"/>
        <rFont val="仿宋_GB2312"/>
        <family val="3"/>
        <charset val="134"/>
      </rPr>
      <t>贵州省</t>
    </r>
    <phoneticPr fontId="13" type="noConversion"/>
  </si>
  <si>
    <r>
      <rPr>
        <sz val="12"/>
        <rFont val="仿宋_GB2312"/>
        <family val="3"/>
        <charset val="134"/>
      </rPr>
      <t>云南省</t>
    </r>
  </si>
  <si>
    <r>
      <rPr>
        <sz val="12"/>
        <rFont val="仿宋_GB2312"/>
        <family val="3"/>
        <charset val="134"/>
      </rPr>
      <t>陕西省</t>
    </r>
    <phoneticPr fontId="13" type="noConversion"/>
  </si>
  <si>
    <r>
      <rPr>
        <sz val="12"/>
        <rFont val="仿宋_GB2312"/>
        <family val="3"/>
        <charset val="134"/>
      </rPr>
      <t>甘肃省</t>
    </r>
    <phoneticPr fontId="13" type="noConversion"/>
  </si>
  <si>
    <r>
      <rPr>
        <sz val="12"/>
        <rFont val="仿宋_GB2312"/>
        <family val="3"/>
        <charset val="134"/>
      </rPr>
      <t>宁夏回族自治区</t>
    </r>
    <phoneticPr fontId="4" type="noConversion"/>
  </si>
  <si>
    <t>注：自2019年起，福建省、江西省、广东省补助数含原中央苏区有关补助。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</si>
</sst>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8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8"/>
      <name val="华文中宋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9"/>
      <name val="Tahoma"/>
      <family val="2"/>
      <charset val="134"/>
    </font>
    <font>
      <b/>
      <sz val="12"/>
      <name val="Times New Roman"/>
      <family val="1"/>
    </font>
    <font>
      <b/>
      <sz val="12"/>
      <name val="仿宋_GB2312"/>
      <family val="3"/>
      <charset val="134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name val="仿宋_GB2312"/>
      <family val="3"/>
      <charset val="134"/>
    </font>
    <font>
      <sz val="9"/>
      <name val="Tahoma"/>
      <family val="2"/>
    </font>
    <font>
      <b/>
      <sz val="9"/>
      <color indexed="81"/>
      <name val="宋体"/>
      <family val="3"/>
      <charset val="13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2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9" fontId="8" fillId="0" borderId="2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right" vertical="center"/>
    </xf>
    <xf numFmtId="0" fontId="11" fillId="2" borderId="5" xfId="2" applyFont="1" applyFill="1" applyBorder="1" applyAlignment="1">
      <alignment horizontal="center" vertical="center"/>
    </xf>
    <xf numFmtId="176" fontId="10" fillId="0" borderId="5" xfId="0" applyNumberFormat="1" applyFont="1" applyBorder="1" applyAlignment="1">
      <alignment horizontal="right" vertical="center"/>
    </xf>
    <xf numFmtId="0" fontId="11" fillId="2" borderId="6" xfId="2" applyFont="1" applyFill="1" applyBorder="1" applyAlignment="1">
      <alignment horizontal="center" vertical="center"/>
    </xf>
    <xf numFmtId="176" fontId="10" fillId="0" borderId="6" xfId="0" applyNumberFormat="1" applyFont="1" applyBorder="1" applyAlignment="1">
      <alignment horizontal="right" vertical="center"/>
    </xf>
    <xf numFmtId="0" fontId="12" fillId="2" borderId="7" xfId="2" applyFont="1" applyFill="1" applyBorder="1" applyAlignment="1">
      <alignment horizontal="left" vertical="center" wrapText="1"/>
    </xf>
  </cellXfs>
  <cellStyles count="3">
    <cellStyle name="常规" xfId="0" builtinId="0"/>
    <cellStyle name="常规 2 2" xfId="1"/>
    <cellStyle name="常规_2009年革命老区资金发文表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320;&#26041;&#22788;&#24037;&#20316;&#25991;&#20214;/&#22320;&#26041;&#22788;-&#19979;&#36733;/08&#36716;&#31227;&#25903;&#20184;/02&#38761;&#21629;&#32769;&#21306;&#34917;&#21161;/2019&#24180;/&#32769;&#21306;&#36716;&#31227;&#25903;&#20184;&#27979;&#31639;/2019&#24180;&#27979;&#31639;&#65288;4&#26376;12&#26085;)/OA&#21150;&#29702;&#25991;&#20214;/2019&#24180;&#27979;&#31639;&#26041;&#26696;0404-&#31532;5&#31295;-&#26356;&#26032;&#36130;&#25919;&#22256;&#38590;&#31243;&#24230;&#31995;&#2596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测算表2019"/>
      <sheetName val="分县测算表"/>
      <sheetName val="基础数据表"/>
      <sheetName val="老区人口数-公安提供"/>
      <sheetName val="县区面积（合并）"/>
      <sheetName val="县面积-体制处"/>
      <sheetName val="区面积-体制处"/>
      <sheetName val="财政困难系数"/>
      <sheetName val="面积核对说明"/>
      <sheetName val="提前下达"/>
    </sheetNames>
    <sheetDataSet>
      <sheetData sheetId="0" refreshError="1">
        <row r="7">
          <cell r="A7" t="str">
            <v>河北省</v>
          </cell>
          <cell r="B7">
            <v>7.3891368977475569</v>
          </cell>
          <cell r="C7">
            <v>1.3039653348966276</v>
          </cell>
          <cell r="D7">
            <v>96206.562408673024</v>
          </cell>
          <cell r="E7">
            <v>47503.328040097113</v>
          </cell>
          <cell r="F7">
            <v>67110.326688647197</v>
          </cell>
          <cell r="G7">
            <v>36.7222669940044</v>
          </cell>
          <cell r="H7">
            <v>67.229496766243443</v>
          </cell>
          <cell r="I7">
            <v>1.2</v>
          </cell>
          <cell r="J7">
            <v>64750.799999999996</v>
          </cell>
          <cell r="K7">
            <v>53959</v>
          </cell>
          <cell r="L7">
            <v>0.19999999999999996</v>
          </cell>
          <cell r="N7">
            <v>64751</v>
          </cell>
        </row>
        <row r="8">
          <cell r="A8" t="str">
            <v>山西省</v>
          </cell>
          <cell r="B8">
            <v>3.8972045347739557</v>
          </cell>
          <cell r="C8">
            <v>0.68774197672481574</v>
          </cell>
          <cell r="D8">
            <v>50741.603042756818</v>
          </cell>
          <cell r="E8">
            <v>30875.954116368677</v>
          </cell>
          <cell r="F8">
            <v>43620.004177899849</v>
          </cell>
          <cell r="G8">
            <v>43.374614403086461</v>
          </cell>
          <cell r="H8">
            <v>70.144008503135993</v>
          </cell>
          <cell r="I8">
            <v>1.05</v>
          </cell>
          <cell r="J8">
            <v>53655</v>
          </cell>
          <cell r="K8">
            <v>51100</v>
          </cell>
          <cell r="L8">
            <v>5.0000000000000044E-2</v>
          </cell>
          <cell r="N8">
            <v>53655</v>
          </cell>
        </row>
        <row r="9">
          <cell r="A9" t="str">
            <v>内蒙古自治区</v>
          </cell>
          <cell r="B9">
            <v>1.5382741281811083</v>
          </cell>
          <cell r="C9">
            <v>0.2714601402672544</v>
          </cell>
          <cell r="D9">
            <v>20028.329148917997</v>
          </cell>
          <cell r="E9">
            <v>10527.685085027819</v>
          </cell>
          <cell r="F9">
            <v>14872.987103873051</v>
          </cell>
          <cell r="G9">
            <v>36.34222642185636</v>
          </cell>
          <cell r="H9">
            <v>72.318038783811247</v>
          </cell>
          <cell r="I9">
            <v>1.2</v>
          </cell>
          <cell r="J9">
            <v>4752</v>
          </cell>
          <cell r="K9">
            <v>3960</v>
          </cell>
          <cell r="L9">
            <v>0.19999999999999996</v>
          </cell>
          <cell r="N9">
            <v>4752</v>
          </cell>
        </row>
        <row r="10">
          <cell r="A10" t="str">
            <v>辽宁省</v>
          </cell>
          <cell r="B10">
            <v>0.60542795221030166</v>
          </cell>
          <cell r="C10">
            <v>0.10684022686064146</v>
          </cell>
          <cell r="D10">
            <v>7882.6719377781137</v>
          </cell>
          <cell r="E10">
            <v>6341.7416745001665</v>
          </cell>
          <cell r="F10">
            <v>8959.2955506501094</v>
          </cell>
          <cell r="G10">
            <v>57.846788493936266</v>
          </cell>
          <cell r="H10">
            <v>69.538584534567605</v>
          </cell>
          <cell r="I10">
            <v>1.2</v>
          </cell>
          <cell r="J10">
            <v>8496</v>
          </cell>
          <cell r="K10">
            <v>7080</v>
          </cell>
          <cell r="L10">
            <v>0.19999999999999996</v>
          </cell>
          <cell r="N10">
            <v>8496</v>
          </cell>
        </row>
        <row r="11">
          <cell r="A11" t="str">
            <v>吉林省</v>
          </cell>
          <cell r="B11">
            <v>1.7201809085454174</v>
          </cell>
          <cell r="C11">
            <v>0.30356133680213249</v>
          </cell>
          <cell r="D11">
            <v>22396.755429261295</v>
          </cell>
          <cell r="E11">
            <v>21274.78060860571</v>
          </cell>
          <cell r="F11">
            <v>30055.946304807716</v>
          </cell>
          <cell r="G11">
            <v>64.076213201504245</v>
          </cell>
          <cell r="H11">
            <v>74.123027464965503</v>
          </cell>
          <cell r="I11">
            <v>1.2</v>
          </cell>
          <cell r="J11">
            <v>17712</v>
          </cell>
          <cell r="K11">
            <v>14760</v>
          </cell>
          <cell r="L11">
            <v>0.19999999999999996</v>
          </cell>
          <cell r="N11">
            <v>17712</v>
          </cell>
        </row>
        <row r="12">
          <cell r="A12" t="str">
            <v>黑龙江省</v>
          </cell>
          <cell r="B12">
            <v>3.4433435889034461</v>
          </cell>
          <cell r="C12">
            <v>0.60764886863001988</v>
          </cell>
          <cell r="D12">
            <v>44832.333527522787</v>
          </cell>
          <cell r="E12">
            <v>26362.625579829717</v>
          </cell>
          <cell r="F12">
            <v>37243.799287904432</v>
          </cell>
          <cell r="G12">
            <v>38.609944571723581</v>
          </cell>
          <cell r="H12">
            <v>76.149690613968858</v>
          </cell>
          <cell r="I12">
            <v>1.2</v>
          </cell>
          <cell r="J12">
            <v>9216</v>
          </cell>
          <cell r="K12">
            <v>7680</v>
          </cell>
          <cell r="L12">
            <v>0.19999999999999996</v>
          </cell>
          <cell r="N12">
            <v>9216</v>
          </cell>
        </row>
        <row r="13">
          <cell r="A13" t="str">
            <v>安徽省</v>
          </cell>
          <cell r="B13">
            <v>5.2352245534476651</v>
          </cell>
          <cell r="C13">
            <v>0.92386315649076445</v>
          </cell>
          <cell r="D13">
            <v>68162.62368588848</v>
          </cell>
          <cell r="E13">
            <v>34593.293816517245</v>
          </cell>
          <cell r="F13">
            <v>48871.675839284733</v>
          </cell>
          <cell r="G13">
            <v>36.014760697745558</v>
          </cell>
          <cell r="H13">
            <v>70.458774910092103</v>
          </cell>
          <cell r="I13">
            <v>1.05</v>
          </cell>
          <cell r="J13">
            <v>56574</v>
          </cell>
          <cell r="K13">
            <v>53880</v>
          </cell>
          <cell r="L13">
            <v>5.0000000000000044E-2</v>
          </cell>
          <cell r="N13">
            <v>56574</v>
          </cell>
        </row>
        <row r="14">
          <cell r="A14" t="str">
            <v>福建省</v>
          </cell>
          <cell r="B14">
            <v>3.6927738382914645</v>
          </cell>
          <cell r="C14">
            <v>0.6516659714631996</v>
          </cell>
          <cell r="D14">
            <v>48079.915374554788</v>
          </cell>
          <cell r="E14">
            <v>44298.65213477728</v>
          </cell>
          <cell r="F14">
            <v>62582.920803406596</v>
          </cell>
          <cell r="G14">
            <v>75.917984390784611</v>
          </cell>
          <cell r="H14">
            <v>60.680919473705984</v>
          </cell>
          <cell r="I14">
            <v>1.05</v>
          </cell>
          <cell r="J14">
            <v>67187.400000000009</v>
          </cell>
          <cell r="K14">
            <v>63988</v>
          </cell>
          <cell r="L14">
            <v>5.0000000000000044E-2</v>
          </cell>
          <cell r="M14">
            <v>386393</v>
          </cell>
          <cell r="N14">
            <v>453580</v>
          </cell>
        </row>
        <row r="15">
          <cell r="A15" t="str">
            <v>江西省</v>
          </cell>
          <cell r="B15">
            <v>5.0341661642544597</v>
          </cell>
          <cell r="C15">
            <v>0.88838226428019873</v>
          </cell>
          <cell r="D15">
            <v>65544.84345859295</v>
          </cell>
          <cell r="E15">
            <v>81651.665786949918</v>
          </cell>
          <cell r="F15">
            <v>115353.39084051349</v>
          </cell>
          <cell r="G15">
            <v>87.13557339018557</v>
          </cell>
          <cell r="H15">
            <v>71.482713430437428</v>
          </cell>
          <cell r="I15">
            <v>1.1229886179956532</v>
          </cell>
          <cell r="J15">
            <v>115353.39084051349</v>
          </cell>
          <cell r="K15">
            <v>102720</v>
          </cell>
          <cell r="L15">
            <v>0.12298861799565319</v>
          </cell>
          <cell r="M15">
            <v>99907</v>
          </cell>
          <cell r="N15">
            <v>215260</v>
          </cell>
        </row>
        <row r="16">
          <cell r="A16" t="str">
            <v>山东省</v>
          </cell>
          <cell r="B16">
            <v>8.8682669675069032</v>
          </cell>
          <cell r="C16">
            <v>1.5649882883835713</v>
          </cell>
          <cell r="D16">
            <v>115464.83591693969</v>
          </cell>
          <cell r="E16">
            <v>94121.856714232534</v>
          </cell>
          <cell r="F16">
            <v>132970.65307303201</v>
          </cell>
          <cell r="G16">
            <v>66.992502853694106</v>
          </cell>
          <cell r="H16">
            <v>60.839346988906705</v>
          </cell>
          <cell r="I16">
            <v>1.2</v>
          </cell>
          <cell r="J16">
            <v>89568</v>
          </cell>
          <cell r="K16">
            <v>74640</v>
          </cell>
          <cell r="L16">
            <v>0.19999999999999996</v>
          </cell>
          <cell r="N16">
            <v>89568</v>
          </cell>
        </row>
        <row r="17">
          <cell r="A17" t="str">
            <v>河南省</v>
          </cell>
          <cell r="B17">
            <v>7.9401755995218206</v>
          </cell>
          <cell r="C17">
            <v>1.4012074587391448</v>
          </cell>
          <cell r="D17">
            <v>103381.08630577393</v>
          </cell>
          <cell r="E17">
            <v>63210.455661821907</v>
          </cell>
          <cell r="F17">
            <v>89300.571236238902</v>
          </cell>
          <cell r="G17">
            <v>42.417624810810253</v>
          </cell>
          <cell r="H17">
            <v>72.07281544542559</v>
          </cell>
          <cell r="I17">
            <v>1.2</v>
          </cell>
          <cell r="J17">
            <v>57600</v>
          </cell>
          <cell r="K17">
            <v>48000</v>
          </cell>
          <cell r="L17">
            <v>0.19999999999999996</v>
          </cell>
          <cell r="N17">
            <v>57600</v>
          </cell>
        </row>
        <row r="18">
          <cell r="A18" t="str">
            <v>湖北省</v>
          </cell>
          <cell r="B18">
            <v>6.1106182387606278</v>
          </cell>
          <cell r="C18">
            <v>1.0783443950754048</v>
          </cell>
          <cell r="D18">
            <v>79560.249468663242</v>
          </cell>
          <cell r="E18">
            <v>88742.133958464707</v>
          </cell>
          <cell r="F18">
            <v>125370.44974982101</v>
          </cell>
          <cell r="G18">
            <v>80.706785701664941</v>
          </cell>
          <cell r="H18">
            <v>69.102488112452448</v>
          </cell>
          <cell r="I18">
            <v>1.2</v>
          </cell>
          <cell r="J18">
            <v>97920</v>
          </cell>
          <cell r="K18">
            <v>81600</v>
          </cell>
          <cell r="L18">
            <v>0.19999999999999996</v>
          </cell>
          <cell r="N18">
            <v>97920</v>
          </cell>
        </row>
        <row r="19">
          <cell r="A19" t="str">
            <v>湖南省</v>
          </cell>
          <cell r="B19">
            <v>5.5543905713265938</v>
          </cell>
          <cell r="C19">
            <v>0.9801865714105753</v>
          </cell>
          <cell r="D19">
            <v>72318.165238672125</v>
          </cell>
          <cell r="E19">
            <v>92257.771561077869</v>
          </cell>
          <cell r="F19">
            <v>130337.16677291275</v>
          </cell>
          <cell r="G19">
            <v>87.93230646326576</v>
          </cell>
          <cell r="H19">
            <v>72.539924707481333</v>
          </cell>
          <cell r="I19">
            <v>1.2</v>
          </cell>
          <cell r="J19">
            <v>92448</v>
          </cell>
          <cell r="K19">
            <v>77040</v>
          </cell>
          <cell r="L19">
            <v>0.19999999999999996</v>
          </cell>
          <cell r="N19">
            <v>92448</v>
          </cell>
        </row>
        <row r="20">
          <cell r="A20" t="str">
            <v>广东省</v>
          </cell>
          <cell r="B20">
            <v>7.6446957163767069</v>
          </cell>
          <cell r="C20">
            <v>1.3490639499488306</v>
          </cell>
          <cell r="D20">
            <v>99533.938227224557</v>
          </cell>
          <cell r="E20">
            <v>44489.159022957821</v>
          </cell>
          <cell r="F20">
            <v>62852.059409683658</v>
          </cell>
          <cell r="G20">
            <v>41.608006598749711</v>
          </cell>
          <cell r="H20">
            <v>53.712591073054973</v>
          </cell>
          <cell r="I20">
            <v>1.2</v>
          </cell>
          <cell r="J20">
            <v>41280</v>
          </cell>
          <cell r="K20">
            <v>34400</v>
          </cell>
          <cell r="L20">
            <v>0.19999999999999996</v>
          </cell>
          <cell r="M20">
            <v>25000</v>
          </cell>
          <cell r="N20">
            <v>66280</v>
          </cell>
        </row>
        <row r="21">
          <cell r="A21" t="str">
            <v>广西壮族自治区</v>
          </cell>
          <cell r="B21">
            <v>5.8993185071112695</v>
          </cell>
          <cell r="C21">
            <v>1.0410562071372829</v>
          </cell>
          <cell r="D21">
            <v>76809.126962588605</v>
          </cell>
          <cell r="E21">
            <v>80090.932070468712</v>
          </cell>
          <cell r="F21">
            <v>113148.46428255468</v>
          </cell>
          <cell r="G21">
            <v>66.791619135706341</v>
          </cell>
          <cell r="H21">
            <v>78.058203496109854</v>
          </cell>
          <cell r="I21">
            <v>1.2</v>
          </cell>
          <cell r="J21">
            <v>80307.599999999991</v>
          </cell>
          <cell r="K21">
            <v>66923</v>
          </cell>
          <cell r="L21">
            <v>0.19999999999999996</v>
          </cell>
          <cell r="M21">
            <v>8000</v>
          </cell>
          <cell r="N21">
            <v>88308</v>
          </cell>
        </row>
        <row r="22">
          <cell r="A22" t="str">
            <v>海南省</v>
          </cell>
          <cell r="B22">
            <v>0.92621060227450402</v>
          </cell>
          <cell r="C22">
            <v>0.16344892981314776</v>
          </cell>
          <cell r="D22">
            <v>12059.262041614022</v>
          </cell>
          <cell r="E22">
            <v>14701.886421002828</v>
          </cell>
          <cell r="F22">
            <v>20770.090041271746</v>
          </cell>
          <cell r="G22">
            <v>80.498413079554069</v>
          </cell>
          <cell r="H22">
            <v>75.72425625037522</v>
          </cell>
          <cell r="I22">
            <v>1.1239226212809386</v>
          </cell>
          <cell r="J22">
            <v>20770.090041271746</v>
          </cell>
          <cell r="K22">
            <v>18480</v>
          </cell>
          <cell r="L22">
            <v>0.12392262128093856</v>
          </cell>
          <cell r="N22">
            <v>20770</v>
          </cell>
        </row>
        <row r="23">
          <cell r="A23" t="str">
            <v>重庆市</v>
          </cell>
          <cell r="B23">
            <v>0.61814609975738011</v>
          </cell>
          <cell r="C23">
            <v>0.10908460583953766</v>
          </cell>
          <cell r="D23">
            <v>8048.2622188410751</v>
          </cell>
          <cell r="E23">
            <v>8178.573845020087</v>
          </cell>
          <cell r="F23">
            <v>11554.280199552128</v>
          </cell>
          <cell r="G23">
            <v>87.323987633137563</v>
          </cell>
          <cell r="H23">
            <v>58.185116281273189</v>
          </cell>
          <cell r="I23">
            <v>1.05</v>
          </cell>
          <cell r="J23">
            <v>16485</v>
          </cell>
          <cell r="K23">
            <v>15700</v>
          </cell>
          <cell r="L23">
            <v>5.0000000000000044E-2</v>
          </cell>
          <cell r="N23">
            <v>16485</v>
          </cell>
        </row>
        <row r="24">
          <cell r="A24" t="str">
            <v>四川省</v>
          </cell>
          <cell r="B24">
            <v>3.2619407842326975</v>
          </cell>
          <cell r="C24">
            <v>0.57563660898224067</v>
          </cell>
          <cell r="D24">
            <v>42470.469010709647</v>
          </cell>
          <cell r="E24">
            <v>52132.677287299761</v>
          </cell>
          <cell r="F24">
            <v>73650.43983763273</v>
          </cell>
          <cell r="G24">
            <v>86.550999921791743</v>
          </cell>
          <cell r="H24">
            <v>70.912188117000042</v>
          </cell>
          <cell r="I24">
            <v>1.1138904996617169</v>
          </cell>
          <cell r="J24">
            <v>73650.43983763273</v>
          </cell>
          <cell r="K24">
            <v>66120</v>
          </cell>
          <cell r="L24">
            <v>0.11389049966171694</v>
          </cell>
          <cell r="N24">
            <v>73650</v>
          </cell>
        </row>
        <row r="25">
          <cell r="A25" t="str">
            <v>贵州省</v>
          </cell>
          <cell r="B25">
            <v>1.9107458386790905</v>
          </cell>
          <cell r="C25">
            <v>0.33719044211983951</v>
          </cell>
          <cell r="D25">
            <v>24877.910819601715</v>
          </cell>
          <cell r="E25">
            <v>23194.853514722534</v>
          </cell>
          <cell r="F25">
            <v>32768.52930292426</v>
          </cell>
          <cell r="G25">
            <v>62.820783460381911</v>
          </cell>
          <cell r="H25">
            <v>74.206916090878323</v>
          </cell>
          <cell r="I25">
            <v>1.1570808369676646</v>
          </cell>
          <cell r="J25">
            <v>32768.52930292426</v>
          </cell>
          <cell r="K25">
            <v>28320</v>
          </cell>
          <cell r="L25">
            <v>0.15708083696766462</v>
          </cell>
          <cell r="N25">
            <v>32769</v>
          </cell>
        </row>
        <row r="26">
          <cell r="A26" t="str">
            <v>云南省</v>
          </cell>
          <cell r="B26">
            <v>0.54685324893002552</v>
          </cell>
          <cell r="C26">
            <v>9.6503514517063321E-2</v>
          </cell>
          <cell r="D26">
            <v>7120.0293010689202</v>
          </cell>
          <cell r="E26">
            <v>8617.5744313481046</v>
          </cell>
          <cell r="F26">
            <v>12174.478277887034</v>
          </cell>
          <cell r="G26">
            <v>84.773375813883959</v>
          </cell>
          <cell r="H26">
            <v>71.386121824298542</v>
          </cell>
          <cell r="I26">
            <v>1.2</v>
          </cell>
          <cell r="J26">
            <v>5616</v>
          </cell>
          <cell r="K26">
            <v>4680</v>
          </cell>
          <cell r="L26">
            <v>0.19999999999999996</v>
          </cell>
          <cell r="N26">
            <v>5616</v>
          </cell>
        </row>
        <row r="27">
          <cell r="A27" t="str">
            <v>陕西省</v>
          </cell>
          <cell r="B27">
            <v>2.3392028376339851</v>
          </cell>
          <cell r="C27">
            <v>0.41280050075893854</v>
          </cell>
          <cell r="D27">
            <v>30456.420945994432</v>
          </cell>
          <cell r="E27">
            <v>34452.54583013364</v>
          </cell>
          <cell r="F27">
            <v>48672.8341215213</v>
          </cell>
          <cell r="G27">
            <v>79.897078168259029</v>
          </cell>
          <cell r="H27">
            <v>70.791572525974601</v>
          </cell>
          <cell r="I27">
            <v>1.05</v>
          </cell>
          <cell r="J27">
            <v>67620</v>
          </cell>
          <cell r="K27">
            <v>64400</v>
          </cell>
          <cell r="L27">
            <v>5.0000000000000044E-2</v>
          </cell>
          <cell r="N27">
            <v>67620</v>
          </cell>
        </row>
        <row r="28">
          <cell r="A28" t="str">
            <v>甘肃省</v>
          </cell>
          <cell r="B28">
            <v>0.41799326553370442</v>
          </cell>
          <cell r="C28">
            <v>7.376351744712431E-2</v>
          </cell>
          <cell r="D28">
            <v>5442.2723172488222</v>
          </cell>
          <cell r="E28">
            <v>8390.6803975313524</v>
          </cell>
          <cell r="F28">
            <v>11853.933731612418</v>
          </cell>
          <cell r="G28">
            <v>89.505202392071979</v>
          </cell>
          <cell r="H28">
            <v>86.126864248819956</v>
          </cell>
          <cell r="I28">
            <v>1.05</v>
          </cell>
          <cell r="J28">
            <v>16170</v>
          </cell>
          <cell r="K28">
            <v>15400</v>
          </cell>
          <cell r="L28">
            <v>5.0000000000000044E-2</v>
          </cell>
          <cell r="N28">
            <v>16170</v>
          </cell>
        </row>
        <row r="29">
          <cell r="A29" t="str">
            <v>宁夏回族自治区</v>
          </cell>
          <cell r="B29">
            <v>0.40570915599931012</v>
          </cell>
          <cell r="C29">
            <v>7.1595733411642964E-2</v>
          </cell>
          <cell r="D29">
            <v>5282.3332111110085</v>
          </cell>
          <cell r="E29">
            <v>7408.6481363656039</v>
          </cell>
          <cell r="F29">
            <v>10466.567654650507</v>
          </cell>
          <cell r="G29">
            <v>81.355084566832019</v>
          </cell>
          <cell r="H29">
            <v>86.198256057926216</v>
          </cell>
          <cell r="I29">
            <v>1.05</v>
          </cell>
          <cell r="J29">
            <v>16800</v>
          </cell>
          <cell r="K29">
            <v>16000</v>
          </cell>
          <cell r="L29">
            <v>5.0000000000000044E-2</v>
          </cell>
          <cell r="N29">
            <v>16800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tabSelected="1" workbookViewId="0">
      <selection sqref="A1:D1"/>
    </sheetView>
  </sheetViews>
  <sheetFormatPr defaultRowHeight="13.5"/>
  <cols>
    <col min="1" max="4" width="18.375" customWidth="1"/>
  </cols>
  <sheetData>
    <row r="1" spans="1:4" ht="53.25" customHeight="1">
      <c r="A1" s="1" t="s">
        <v>0</v>
      </c>
      <c r="B1" s="1"/>
      <c r="C1" s="1"/>
      <c r="D1" s="1"/>
    </row>
    <row r="2" spans="1:4" ht="22.5" customHeight="1" thickBot="1">
      <c r="A2" s="2"/>
      <c r="B2" s="2"/>
      <c r="C2" s="2"/>
      <c r="D2" s="3" t="s">
        <v>1</v>
      </c>
    </row>
    <row r="3" spans="1:4" ht="25.15" customHeight="1">
      <c r="A3" s="4" t="s">
        <v>2</v>
      </c>
      <c r="B3" s="5" t="s">
        <v>3</v>
      </c>
      <c r="C3" s="6" t="s">
        <v>4</v>
      </c>
      <c r="D3" s="7" t="s">
        <v>5</v>
      </c>
    </row>
    <row r="4" spans="1:4" ht="25.15" customHeight="1" thickBot="1">
      <c r="A4" s="8"/>
      <c r="B4" s="9">
        <f>SUM(B5:B27)</f>
        <v>1626000</v>
      </c>
      <c r="C4" s="9">
        <f t="shared" ref="C4:D4" si="0">SUM(C5:C27)</f>
        <v>1008740</v>
      </c>
      <c r="D4" s="9">
        <f t="shared" si="0"/>
        <v>617260</v>
      </c>
    </row>
    <row r="5" spans="1:4" ht="22.15" customHeight="1" thickTop="1">
      <c r="A5" s="10" t="s">
        <v>6</v>
      </c>
      <c r="B5" s="11">
        <f>VLOOKUP(A5,[1]测算表2019!$A$7:$N$29,14,FALSE)</f>
        <v>64751</v>
      </c>
      <c r="C5" s="11">
        <v>48560</v>
      </c>
      <c r="D5" s="11">
        <f>B5-C5</f>
        <v>16191</v>
      </c>
    </row>
    <row r="6" spans="1:4" ht="22.15" customHeight="1">
      <c r="A6" s="12" t="s">
        <v>7</v>
      </c>
      <c r="B6" s="11">
        <f>VLOOKUP(A6,[1]测算表2019!$A$7:$N$29,14,FALSE)</f>
        <v>53655</v>
      </c>
      <c r="C6" s="13">
        <v>45990</v>
      </c>
      <c r="D6" s="13">
        <f t="shared" ref="D6:D27" si="1">B6-C6</f>
        <v>7665</v>
      </c>
    </row>
    <row r="7" spans="1:4" ht="22.15" customHeight="1">
      <c r="A7" s="12" t="s">
        <v>8</v>
      </c>
      <c r="B7" s="11">
        <f>VLOOKUP(A7,[1]测算表2019!$A$7:$N$29,14,FALSE)</f>
        <v>4752</v>
      </c>
      <c r="C7" s="13">
        <v>3560</v>
      </c>
      <c r="D7" s="13">
        <f t="shared" si="1"/>
        <v>1192</v>
      </c>
    </row>
    <row r="8" spans="1:4" ht="22.15" customHeight="1">
      <c r="A8" s="12" t="s">
        <v>9</v>
      </c>
      <c r="B8" s="11">
        <f>VLOOKUP(A8,[1]测算表2019!$A$7:$N$29,14,FALSE)</f>
        <v>8496</v>
      </c>
      <c r="C8" s="13">
        <v>6370</v>
      </c>
      <c r="D8" s="13">
        <f t="shared" si="1"/>
        <v>2126</v>
      </c>
    </row>
    <row r="9" spans="1:4" ht="22.15" customHeight="1">
      <c r="A9" s="12" t="s">
        <v>10</v>
      </c>
      <c r="B9" s="11">
        <f>VLOOKUP(A9,[1]测算表2019!$A$7:$N$29,14,FALSE)</f>
        <v>17712</v>
      </c>
      <c r="C9" s="13">
        <v>13280</v>
      </c>
      <c r="D9" s="13">
        <f t="shared" si="1"/>
        <v>4432</v>
      </c>
    </row>
    <row r="10" spans="1:4" ht="22.15" customHeight="1">
      <c r="A10" s="12" t="s">
        <v>11</v>
      </c>
      <c r="B10" s="11">
        <f>VLOOKUP(A10,[1]测算表2019!$A$7:$N$29,14,FALSE)</f>
        <v>9216</v>
      </c>
      <c r="C10" s="13">
        <v>6910</v>
      </c>
      <c r="D10" s="13">
        <f t="shared" si="1"/>
        <v>2306</v>
      </c>
    </row>
    <row r="11" spans="1:4" ht="22.15" customHeight="1">
      <c r="A11" s="12" t="s">
        <v>12</v>
      </c>
      <c r="B11" s="11">
        <f>VLOOKUP(A11,[1]测算表2019!$A$7:$N$29,14,FALSE)</f>
        <v>56574</v>
      </c>
      <c r="C11" s="13">
        <v>48490</v>
      </c>
      <c r="D11" s="13">
        <f t="shared" si="1"/>
        <v>8084</v>
      </c>
    </row>
    <row r="12" spans="1:4" ht="22.15" customHeight="1">
      <c r="A12" s="12" t="s">
        <v>13</v>
      </c>
      <c r="B12" s="11">
        <f>VLOOKUP(A12,[1]测算表2019!$A$7:$N$29,14,FALSE)</f>
        <v>453580</v>
      </c>
      <c r="C12" s="13">
        <f>57590+30000</f>
        <v>87590</v>
      </c>
      <c r="D12" s="13">
        <f t="shared" si="1"/>
        <v>365990</v>
      </c>
    </row>
    <row r="13" spans="1:4" ht="22.15" customHeight="1">
      <c r="A13" s="12" t="s">
        <v>14</v>
      </c>
      <c r="B13" s="11">
        <f>VLOOKUP(A13,[1]测算表2019!$A$7:$N$29,14,FALSE)</f>
        <v>215260</v>
      </c>
      <c r="C13" s="13">
        <f>92450+80000</f>
        <v>172450</v>
      </c>
      <c r="D13" s="13">
        <f t="shared" si="1"/>
        <v>42810</v>
      </c>
    </row>
    <row r="14" spans="1:4" ht="22.15" customHeight="1">
      <c r="A14" s="12" t="s">
        <v>15</v>
      </c>
      <c r="B14" s="11">
        <f>VLOOKUP(A14,[1]测算表2019!$A$7:$N$29,14,FALSE)</f>
        <v>89568</v>
      </c>
      <c r="C14" s="13">
        <v>67180</v>
      </c>
      <c r="D14" s="13">
        <f t="shared" si="1"/>
        <v>22388</v>
      </c>
    </row>
    <row r="15" spans="1:4" ht="22.15" customHeight="1">
      <c r="A15" s="12" t="s">
        <v>16</v>
      </c>
      <c r="B15" s="11">
        <f>VLOOKUP(A15,[1]测算表2019!$A$7:$N$29,14,FALSE)</f>
        <v>57600</v>
      </c>
      <c r="C15" s="13">
        <v>43200</v>
      </c>
      <c r="D15" s="13">
        <f t="shared" si="1"/>
        <v>14400</v>
      </c>
    </row>
    <row r="16" spans="1:4" ht="22.15" customHeight="1">
      <c r="A16" s="12" t="s">
        <v>17</v>
      </c>
      <c r="B16" s="11">
        <f>VLOOKUP(A16,[1]测算表2019!$A$7:$N$29,14,FALSE)</f>
        <v>97920</v>
      </c>
      <c r="C16" s="13">
        <v>73440</v>
      </c>
      <c r="D16" s="13">
        <f t="shared" si="1"/>
        <v>24480</v>
      </c>
    </row>
    <row r="17" spans="1:4" ht="22.15" customHeight="1">
      <c r="A17" s="12" t="s">
        <v>18</v>
      </c>
      <c r="B17" s="11">
        <f>VLOOKUP(A17,[1]测算表2019!$A$7:$N$29,14,FALSE)</f>
        <v>92448</v>
      </c>
      <c r="C17" s="13">
        <v>69340</v>
      </c>
      <c r="D17" s="13">
        <f t="shared" si="1"/>
        <v>23108</v>
      </c>
    </row>
    <row r="18" spans="1:4" ht="22.15" customHeight="1">
      <c r="A18" s="12" t="s">
        <v>19</v>
      </c>
      <c r="B18" s="11">
        <f>VLOOKUP(A18,[1]测算表2019!$A$7:$N$29,14,FALSE)</f>
        <v>66280</v>
      </c>
      <c r="C18" s="13">
        <f>30960+25000</f>
        <v>55960</v>
      </c>
      <c r="D18" s="13">
        <f t="shared" si="1"/>
        <v>10320</v>
      </c>
    </row>
    <row r="19" spans="1:4" ht="22.15" customHeight="1">
      <c r="A19" s="12" t="s">
        <v>20</v>
      </c>
      <c r="B19" s="11">
        <f>VLOOKUP(A19,[1]测算表2019!$A$7:$N$29,14,FALSE)</f>
        <v>88308</v>
      </c>
      <c r="C19" s="13">
        <v>60230</v>
      </c>
      <c r="D19" s="13">
        <f t="shared" si="1"/>
        <v>28078</v>
      </c>
    </row>
    <row r="20" spans="1:4" ht="22.15" customHeight="1">
      <c r="A20" s="12" t="s">
        <v>21</v>
      </c>
      <c r="B20" s="11">
        <f>VLOOKUP(A20,[1]测算表2019!$A$7:$N$29,14,FALSE)</f>
        <v>20770</v>
      </c>
      <c r="C20" s="13">
        <v>16630</v>
      </c>
      <c r="D20" s="13">
        <f t="shared" si="1"/>
        <v>4140</v>
      </c>
    </row>
    <row r="21" spans="1:4" ht="22.15" customHeight="1">
      <c r="A21" s="12" t="s">
        <v>22</v>
      </c>
      <c r="B21" s="11">
        <f>VLOOKUP(A21,[1]测算表2019!$A$7:$N$29,14,FALSE)</f>
        <v>16485</v>
      </c>
      <c r="C21" s="13">
        <v>14130</v>
      </c>
      <c r="D21" s="13">
        <f t="shared" si="1"/>
        <v>2355</v>
      </c>
    </row>
    <row r="22" spans="1:4" ht="22.15" customHeight="1">
      <c r="A22" s="12" t="s">
        <v>23</v>
      </c>
      <c r="B22" s="11">
        <f>VLOOKUP(A22,[1]测算表2019!$A$7:$N$29,14,FALSE)</f>
        <v>73650</v>
      </c>
      <c r="C22" s="13">
        <v>59510</v>
      </c>
      <c r="D22" s="13">
        <f t="shared" si="1"/>
        <v>14140</v>
      </c>
    </row>
    <row r="23" spans="1:4" ht="22.15" customHeight="1">
      <c r="A23" s="12" t="s">
        <v>24</v>
      </c>
      <c r="B23" s="11">
        <f>VLOOKUP(A23,[1]测算表2019!$A$7:$N$29,14,FALSE)</f>
        <v>32769</v>
      </c>
      <c r="C23" s="13">
        <v>25490</v>
      </c>
      <c r="D23" s="13">
        <f t="shared" si="1"/>
        <v>7279</v>
      </c>
    </row>
    <row r="24" spans="1:4" ht="22.15" customHeight="1">
      <c r="A24" s="12" t="s">
        <v>25</v>
      </c>
      <c r="B24" s="11">
        <f>VLOOKUP(A24,[1]测算表2019!$A$7:$N$29,14,FALSE)</f>
        <v>5616</v>
      </c>
      <c r="C24" s="13">
        <v>4210</v>
      </c>
      <c r="D24" s="13">
        <f t="shared" si="1"/>
        <v>1406</v>
      </c>
    </row>
    <row r="25" spans="1:4" ht="22.15" customHeight="1">
      <c r="A25" s="12" t="s">
        <v>26</v>
      </c>
      <c r="B25" s="11">
        <f>VLOOKUP(A25,[1]测算表2019!$A$7:$N$29,14,FALSE)</f>
        <v>67620</v>
      </c>
      <c r="C25" s="13">
        <v>57960</v>
      </c>
      <c r="D25" s="13">
        <f t="shared" si="1"/>
        <v>9660</v>
      </c>
    </row>
    <row r="26" spans="1:4" ht="22.15" customHeight="1">
      <c r="A26" s="12" t="s">
        <v>27</v>
      </c>
      <c r="B26" s="11">
        <f>VLOOKUP(A26,[1]测算表2019!$A$7:$N$29,14,FALSE)</f>
        <v>16170</v>
      </c>
      <c r="C26" s="13">
        <v>13860</v>
      </c>
      <c r="D26" s="13">
        <f t="shared" si="1"/>
        <v>2310</v>
      </c>
    </row>
    <row r="27" spans="1:4" ht="22.15" customHeight="1">
      <c r="A27" s="12" t="s">
        <v>28</v>
      </c>
      <c r="B27" s="13">
        <f>VLOOKUP(A27,[1]测算表2019!$A$7:$N$29,14,FALSE)</f>
        <v>16800</v>
      </c>
      <c r="C27" s="13">
        <v>14400</v>
      </c>
      <c r="D27" s="13">
        <f t="shared" si="1"/>
        <v>2400</v>
      </c>
    </row>
    <row r="28" spans="1:4" ht="27.75" customHeight="1">
      <c r="A28" s="14" t="s">
        <v>29</v>
      </c>
      <c r="B28" s="14"/>
      <c r="C28" s="14"/>
      <c r="D28" s="14"/>
    </row>
  </sheetData>
  <mergeCells count="3">
    <mergeCell ref="A1:D1"/>
    <mergeCell ref="A3:A4"/>
    <mergeCell ref="A28:D28"/>
  </mergeCells>
  <phoneticPr fontId="3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吴晓滨</dc:creator>
  <cp:lastModifiedBy>吴晓滨</cp:lastModifiedBy>
  <dcterms:created xsi:type="dcterms:W3CDTF">2019-04-29T06:44:01Z</dcterms:created>
  <dcterms:modified xsi:type="dcterms:W3CDTF">2019-04-29T06:44:55Z</dcterms:modified>
</cp:coreProperties>
</file>